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C:\Users\o.deme\Documents\BT ORAGROUP 2019\Mailing\"/>
    </mc:Choice>
  </mc:AlternateContent>
  <xr:revisionPtr revIDLastSave="0" documentId="8_{C66CDBA6-AF54-4F26-AFC3-A20B7DFD37E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T ORAGROUP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  <c r="C14" i="1" s="1"/>
  <c r="D6" i="1"/>
  <c r="E6" i="1" s="1"/>
  <c r="D7" i="1"/>
  <c r="E7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B6" i="1"/>
  <c r="F6" i="1" s="1"/>
  <c r="B7" i="1" s="1"/>
  <c r="F7" i="1" s="1"/>
  <c r="B8" i="1" s="1"/>
  <c r="F8" i="1" s="1"/>
  <c r="B9" i="1" s="1"/>
  <c r="F9" i="1" s="1"/>
  <c r="B10" i="1" s="1"/>
  <c r="F10" i="1" s="1"/>
  <c r="B11" i="1" s="1"/>
  <c r="F11" i="1" s="1"/>
  <c r="B12" i="1" s="1"/>
  <c r="F12" i="1" s="1"/>
  <c r="B13" i="1" s="1"/>
  <c r="E13" i="1" l="1"/>
  <c r="E14" i="1" s="1"/>
  <c r="F13" i="1"/>
  <c r="D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Pape Mamadou Thiam</author>
  </authors>
  <commentList>
    <comment ref="B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Pape Mamadou Thiam:</t>
        </r>
        <r>
          <rPr>
            <sz val="9"/>
            <color indexed="81"/>
            <rFont val="Tahoma"/>
            <family val="2"/>
          </rPr>
          <t xml:space="preserve">
ZONE A UNIQUEMENT RENSEIGNEE.</t>
        </r>
      </text>
    </comment>
  </commentList>
</comments>
</file>

<file path=xl/sharedStrings.xml><?xml version="1.0" encoding="utf-8"?>
<sst xmlns="http://schemas.openxmlformats.org/spreadsheetml/2006/main" count="15" uniqueCount="15">
  <si>
    <t>Années</t>
  </si>
  <si>
    <t>Amortissement Capital</t>
  </si>
  <si>
    <t>Intérêts 6,1%</t>
  </si>
  <si>
    <t>Annuités</t>
  </si>
  <si>
    <t>En cours fin de période</t>
  </si>
  <si>
    <t>Trimestre 1</t>
  </si>
  <si>
    <t>Trimestre 2</t>
  </si>
  <si>
    <t>Trimestre 3</t>
  </si>
  <si>
    <t>Trimestre 4</t>
  </si>
  <si>
    <t>Trimestre 5</t>
  </si>
  <si>
    <t>Trimestre 6</t>
  </si>
  <si>
    <t>Trimestre 7</t>
  </si>
  <si>
    <t>Trimestre 8</t>
  </si>
  <si>
    <t>TOTAL</t>
  </si>
  <si>
    <t>TABLEAU AMORTISSEMENT "BT 6,10% ORAGROUP 2019-2021"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</si>
</sst>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Maiandra GD"/>
      <family val="2"/>
    </font>
    <font>
      <b/>
      <sz val="11"/>
      <color rgb="FF0070C0"/>
      <name val="Maiandra GD"/>
      <family val="2"/>
    </font>
    <font>
      <sz val="7.5"/>
      <color rgb="FF003063"/>
      <name val="Maiandra GD"/>
      <family val="2"/>
    </font>
    <font>
      <b/>
      <sz val="7.5"/>
      <color rgb="FF003063"/>
      <name val="Maiandra GD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FEFF7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0" fillId="3" borderId="0" xfId="0" applyFill="1"/>
    <xf numFmtId="3" fontId="5" fillId="4" borderId="13" xfId="0" applyNumberFormat="1" applyFont="1" applyFill="1" applyBorder="1" applyAlignment="1">
      <alignment horizontal="center" vertical="center" wrapText="1"/>
    </xf>
    <xf numFmtId="3" fontId="4" fillId="4" borderId="17" xfId="0" applyNumberFormat="1" applyFont="1" applyFill="1" applyBorder="1" applyAlignment="1">
      <alignment horizontal="center" vertical="center" wrapText="1"/>
    </xf>
    <xf numFmtId="3" fontId="4" fillId="4" borderId="18" xfId="0" applyNumberFormat="1" applyFont="1" applyFill="1" applyBorder="1" applyAlignment="1">
      <alignment horizontal="center" vertical="center" wrapText="1"/>
    </xf>
    <xf numFmtId="3" fontId="4" fillId="4" borderId="19" xfId="0" applyNumberFormat="1" applyFont="1" applyFill="1" applyBorder="1" applyAlignment="1">
      <alignment horizontal="center" vertical="center" wrapText="1"/>
    </xf>
    <xf numFmtId="3" fontId="4" fillId="4" borderId="20" xfId="0" applyNumberFormat="1" applyFont="1" applyFill="1" applyBorder="1" applyAlignment="1">
      <alignment horizontal="center" vertical="center" wrapText="1"/>
    </xf>
    <xf numFmtId="3" fontId="5" fillId="4" borderId="22" xfId="0" applyNumberFormat="1" applyFont="1" applyFill="1" applyBorder="1" applyAlignment="1">
      <alignment horizontal="center" vertical="center" wrapText="1"/>
    </xf>
    <xf numFmtId="14" fontId="5" fillId="4" borderId="21" xfId="0" applyNumberFormat="1" applyFont="1" applyFill="1" applyBorder="1" applyAlignment="1">
      <alignment vertical="center" wrapText="1"/>
    </xf>
    <xf numFmtId="14" fontId="5" fillId="4" borderId="23" xfId="0" applyNumberFormat="1" applyFont="1" applyFill="1" applyBorder="1" applyAlignment="1">
      <alignment vertical="center" wrapText="1"/>
    </xf>
    <xf numFmtId="3" fontId="4" fillId="3" borderId="14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 wrapText="1"/>
    </xf>
    <xf numFmtId="3" fontId="5" fillId="4" borderId="18" xfId="0" applyNumberFormat="1" applyFont="1" applyFill="1" applyBorder="1" applyAlignment="1">
      <alignment horizontal="center" vertical="center" wrapText="1"/>
    </xf>
    <xf numFmtId="0" fontId="8" fillId="3" borderId="0" xfId="0" applyFont="1" applyFill="1"/>
    <xf numFmtId="3" fontId="4" fillId="4" borderId="24" xfId="0" applyNumberFormat="1" applyFont="1" applyFill="1" applyBorder="1" applyAlignment="1">
      <alignment horizontal="center" vertical="center" wrapText="1"/>
    </xf>
    <xf numFmtId="3" fontId="4" fillId="4" borderId="25" xfId="0" applyNumberFormat="1" applyFont="1" applyFill="1" applyBorder="1" applyAlignment="1">
      <alignment horizontal="center" vertical="center" wrapText="1"/>
    </xf>
    <xf numFmtId="14" fontId="4" fillId="4" borderId="18" xfId="0" applyNumberFormat="1" applyFont="1" applyFill="1" applyBorder="1" applyAlignment="1">
      <alignment horizontal="center" vertical="center" wrapText="1"/>
    </xf>
    <xf numFmtId="164" fontId="4" fillId="3" borderId="1" xfId="1" applyFont="1" applyFill="1" applyBorder="1" applyAlignment="1">
      <alignment horizontal="center" vertical="center" wrapText="1"/>
    </xf>
    <xf numFmtId="14" fontId="4" fillId="4" borderId="2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5" fontId="3" fillId="0" borderId="8" xfId="1" applyNumberFormat="1" applyFont="1" applyBorder="1" applyAlignment="1">
      <alignment horizontal="center" vertical="center"/>
    </xf>
    <xf numFmtId="165" fontId="3" fillId="0" borderId="11" xfId="1" applyNumberFormat="1" applyFont="1" applyBorder="1" applyAlignment="1">
      <alignment horizontal="center" vertical="center"/>
    </xf>
    <xf numFmtId="165" fontId="3" fillId="0" borderId="9" xfId="1" applyNumberFormat="1" applyFont="1" applyBorder="1" applyAlignment="1">
      <alignment horizontal="center" vertical="center" wrapText="1"/>
    </xf>
    <xf numFmtId="165" fontId="3" fillId="0" borderId="12" xfId="1" applyNumberFormat="1" applyFont="1" applyBorder="1" applyAlignment="1">
      <alignment horizontal="center"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4"/>
  <sheetViews>
    <sheetView tabSelected="1" view="pageLayout" zoomScaleNormal="140" workbookViewId="0">
      <selection activeCell="A3" sqref="A3:A4"/>
    </sheetView>
  </sheetViews>
  <sheetFormatPr baseColWidth="10" defaultColWidth="11.42578125" defaultRowHeight="15" x14ac:dyDescent="0.25"/>
  <cols>
    <col min="1" max="1" width="11.42578125" style="1"/>
    <col min="2" max="2" width="21.7109375" style="1" bestFit="1" customWidth="1"/>
    <col min="3" max="3" width="25.42578125" style="1" bestFit="1" customWidth="1"/>
    <col min="4" max="4" width="23.5703125" style="1" bestFit="1" customWidth="1"/>
    <col min="5" max="5" width="18.42578125" style="1" customWidth="1"/>
    <col min="6" max="6" width="22" style="1" bestFit="1" customWidth="1"/>
    <col min="7" max="16384" width="11.42578125" style="1"/>
  </cols>
  <sheetData>
    <row r="1" spans="1:6" x14ac:dyDescent="0.25">
      <c r="A1" s="20" t="s">
        <v>14</v>
      </c>
      <c r="B1" s="21"/>
      <c r="C1" s="21"/>
      <c r="D1" s="21"/>
      <c r="E1" s="21"/>
      <c r="F1" s="22"/>
    </row>
    <row r="2" spans="1:6" ht="15.75" thickBot="1" x14ac:dyDescent="0.3">
      <c r="A2" s="23"/>
      <c r="B2" s="24"/>
      <c r="C2" s="24"/>
      <c r="D2" s="24"/>
      <c r="E2" s="24"/>
      <c r="F2" s="25"/>
    </row>
    <row r="3" spans="1:6" x14ac:dyDescent="0.25">
      <c r="A3" s="26" t="s">
        <v>0</v>
      </c>
      <c r="B3" s="28"/>
      <c r="C3" s="28" t="s">
        <v>1</v>
      </c>
      <c r="D3" s="28" t="s">
        <v>2</v>
      </c>
      <c r="E3" s="30" t="s">
        <v>3</v>
      </c>
      <c r="F3" s="32" t="s">
        <v>4</v>
      </c>
    </row>
    <row r="4" spans="1:6" ht="15.75" thickBot="1" x14ac:dyDescent="0.3">
      <c r="A4" s="27"/>
      <c r="B4" s="29"/>
      <c r="C4" s="29"/>
      <c r="D4" s="29"/>
      <c r="E4" s="31"/>
      <c r="F4" s="33"/>
    </row>
    <row r="5" spans="1:6" x14ac:dyDescent="0.25">
      <c r="A5" s="18">
        <v>0</v>
      </c>
      <c r="B5" s="2">
        <v>10000000</v>
      </c>
      <c r="C5" s="10"/>
      <c r="D5" s="11"/>
      <c r="E5" s="11"/>
      <c r="F5" s="12"/>
    </row>
    <row r="6" spans="1:6" x14ac:dyDescent="0.25">
      <c r="A6" s="17" t="s">
        <v>5</v>
      </c>
      <c r="B6" s="3">
        <f>B5</f>
        <v>10000000</v>
      </c>
      <c r="C6" s="4">
        <v>0</v>
      </c>
      <c r="D6" s="4">
        <f>$B$5*(0.061/4)</f>
        <v>152500</v>
      </c>
      <c r="E6" s="4">
        <f t="shared" ref="E6:E13" si="0">D6+C6</f>
        <v>152500</v>
      </c>
      <c r="F6" s="5">
        <f t="shared" ref="F6:F13" si="1">B6-C6</f>
        <v>10000000</v>
      </c>
    </row>
    <row r="7" spans="1:6" x14ac:dyDescent="0.25">
      <c r="A7" s="17" t="s">
        <v>6</v>
      </c>
      <c r="B7" s="6">
        <f t="shared" ref="B7:B13" si="2">F6</f>
        <v>10000000</v>
      </c>
      <c r="C7" s="4">
        <v>0</v>
      </c>
      <c r="D7" s="4">
        <f t="shared" ref="D7:D13" si="3">$B$5*(0.061/4)</f>
        <v>152500</v>
      </c>
      <c r="E7" s="4">
        <f t="shared" si="0"/>
        <v>152500</v>
      </c>
      <c r="F7" s="5">
        <f t="shared" si="1"/>
        <v>10000000</v>
      </c>
    </row>
    <row r="8" spans="1:6" x14ac:dyDescent="0.25">
      <c r="A8" s="17" t="s">
        <v>7</v>
      </c>
      <c r="B8" s="6">
        <f t="shared" si="2"/>
        <v>10000000</v>
      </c>
      <c r="C8" s="4">
        <v>0</v>
      </c>
      <c r="D8" s="4">
        <f t="shared" si="3"/>
        <v>152500</v>
      </c>
      <c r="E8" s="4">
        <f t="shared" si="0"/>
        <v>152500</v>
      </c>
      <c r="F8" s="5">
        <f t="shared" si="1"/>
        <v>10000000</v>
      </c>
    </row>
    <row r="9" spans="1:6" x14ac:dyDescent="0.25">
      <c r="A9" s="17" t="s">
        <v>8</v>
      </c>
      <c r="B9" s="6">
        <f t="shared" si="2"/>
        <v>10000000</v>
      </c>
      <c r="C9" s="4">
        <v>0</v>
      </c>
      <c r="D9" s="4">
        <f t="shared" si="3"/>
        <v>152500</v>
      </c>
      <c r="E9" s="4">
        <f t="shared" si="0"/>
        <v>152500</v>
      </c>
      <c r="F9" s="5">
        <f t="shared" si="1"/>
        <v>10000000</v>
      </c>
    </row>
    <row r="10" spans="1:6" x14ac:dyDescent="0.25">
      <c r="A10" s="17" t="s">
        <v>9</v>
      </c>
      <c r="B10" s="6">
        <f t="shared" si="2"/>
        <v>10000000</v>
      </c>
      <c r="C10" s="4">
        <v>0</v>
      </c>
      <c r="D10" s="4">
        <f t="shared" si="3"/>
        <v>152500</v>
      </c>
      <c r="E10" s="4">
        <f t="shared" si="0"/>
        <v>152500</v>
      </c>
      <c r="F10" s="5">
        <f t="shared" si="1"/>
        <v>10000000</v>
      </c>
    </row>
    <row r="11" spans="1:6" x14ac:dyDescent="0.25">
      <c r="A11" s="17" t="s">
        <v>10</v>
      </c>
      <c r="B11" s="15">
        <f t="shared" si="2"/>
        <v>10000000</v>
      </c>
      <c r="C11" s="4">
        <v>0</v>
      </c>
      <c r="D11" s="4">
        <f t="shared" si="3"/>
        <v>152500</v>
      </c>
      <c r="E11" s="4">
        <f t="shared" si="0"/>
        <v>152500</v>
      </c>
      <c r="F11" s="5">
        <f t="shared" si="1"/>
        <v>10000000</v>
      </c>
    </row>
    <row r="12" spans="1:6" x14ac:dyDescent="0.25">
      <c r="A12" s="17" t="s">
        <v>11</v>
      </c>
      <c r="B12" s="15">
        <f t="shared" si="2"/>
        <v>10000000</v>
      </c>
      <c r="C12" s="4">
        <v>0</v>
      </c>
      <c r="D12" s="4">
        <f t="shared" si="3"/>
        <v>152500</v>
      </c>
      <c r="E12" s="4">
        <f t="shared" si="0"/>
        <v>152500</v>
      </c>
      <c r="F12" s="5">
        <f t="shared" si="1"/>
        <v>10000000</v>
      </c>
    </row>
    <row r="13" spans="1:6" x14ac:dyDescent="0.25">
      <c r="A13" s="19" t="s">
        <v>12</v>
      </c>
      <c r="B13" s="15">
        <f t="shared" si="2"/>
        <v>10000000</v>
      </c>
      <c r="C13" s="16">
        <f>B5</f>
        <v>10000000</v>
      </c>
      <c r="D13" s="4">
        <f t="shared" si="3"/>
        <v>152500</v>
      </c>
      <c r="E13" s="4">
        <f t="shared" si="0"/>
        <v>10152500</v>
      </c>
      <c r="F13" s="5">
        <f t="shared" si="1"/>
        <v>0</v>
      </c>
    </row>
    <row r="14" spans="1:6" s="14" customFormat="1" x14ac:dyDescent="0.25">
      <c r="A14" s="8" t="s">
        <v>13</v>
      </c>
      <c r="B14" s="9"/>
      <c r="C14" s="13">
        <f>SUM(C5:C13)</f>
        <v>10000000</v>
      </c>
      <c r="D14" s="13">
        <f>SUM(D6:D13)</f>
        <v>1220000</v>
      </c>
      <c r="E14" s="13">
        <f>SUM(E6:E13)</f>
        <v>11220000</v>
      </c>
      <c r="F14" s="7"/>
    </row>
  </sheetData>
  <mergeCells count="7">
    <mergeCell ref="A1:F2"/>
    <mergeCell ref="A3:A4"/>
    <mergeCell ref="B3:B4"/>
    <mergeCell ref="C3:C4"/>
    <mergeCell ref="D3:D4"/>
    <mergeCell ref="E3:E4"/>
    <mergeCell ref="F3:F4"/>
  </mergeCells>
  <phoneticPr fontId="9" type="noConversion"/>
  <pageMargins left="0.7" right="0.7" top="0.75" bottom="0.75" header="0.3" footer="0.3"/>
  <pageSetup paperSize="9" orientation="landscape" horizontalDpi="4294967294" verticalDpi="4294967294" r:id="rId1"/>
  <headerFooter>
    <oddFooter>&amp;L&amp;"-,Gras italique"&amp;K0070C0Document CGF BOURSE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330c3ae2-bf83-44ee-a273-e8b63d08b66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E723C08FC58544989045806C1EA040" ma:contentTypeVersion="10" ma:contentTypeDescription="Crée un document." ma:contentTypeScope="" ma:versionID="00f8872ca623c56e1c10285aa9599d69">
  <xsd:schema xmlns:xsd="http://www.w3.org/2001/XMLSchema" xmlns:xs="http://www.w3.org/2001/XMLSchema" xmlns:p="http://schemas.microsoft.com/office/2006/metadata/properties" xmlns:ns2="aa217cf6-000e-4b0e-919d-45451cbfdaa9" xmlns:ns3="330c3ae2-bf83-44ee-a273-e8b63d08b66a" targetNamespace="http://schemas.microsoft.com/office/2006/metadata/properties" ma:root="true" ma:fieldsID="b2f08cc8f8a2da0f2f1ed6791f34f0e4" ns2:_="" ns3:_="">
    <xsd:import namespace="aa217cf6-000e-4b0e-919d-45451cbfdaa9"/>
    <xsd:import namespace="330c3ae2-bf83-44ee-a273-e8b63d08b66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217cf6-000e-4b0e-919d-45451cbfdaa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0c3ae2-bf83-44ee-a273-e8b63d08b6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_Flow_SignoffStatus" ma:index="17" nillable="true" ma:displayName="État de validation" ma:internalName="_x00c9_tat_x0020_de_x0020_validatio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AB726C-4C89-460C-882C-E664F84C84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C498987-CF9F-49CC-840B-EAA7370E6945}">
  <ds:schemaRefs>
    <ds:schemaRef ds:uri="aa217cf6-000e-4b0e-919d-45451cbfdaa9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infopath/2007/PartnerControls"/>
    <ds:schemaRef ds:uri="330c3ae2-bf83-44ee-a273-e8b63d08b66a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AE02E87-3762-42A7-AC1C-5163E0AA72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217cf6-000e-4b0e-919d-45451cbfdaa9"/>
    <ds:schemaRef ds:uri="330c3ae2-bf83-44ee-a273-e8b63d08b6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BT ORAGROUP 2019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Pape Mamadou Thiam</dc:creator>
  <cp:keywords/>
  <dc:description/>
  <cp:lastModifiedBy>Oumar DEME</cp:lastModifiedBy>
  <cp:revision/>
  <cp:lastPrinted>2019-10-31T14:23:51Z</cp:lastPrinted>
  <dcterms:created xsi:type="dcterms:W3CDTF">2017-03-23T15:04:54Z</dcterms:created>
  <dcterms:modified xsi:type="dcterms:W3CDTF">2019-11-04T15:08:03Z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0x01010081E723C08FC58544989045806C1EA040</vt:lpwstr>
  </property>
</Properties>
</file>